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<sst xmlns="http://schemas.openxmlformats.org/spreadsheetml/2006/main" count="73" uniqueCount="72">
  <si>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/>
  </si>
  <si>
    <t>Код по ФКР</t>
  </si>
  <si>
    <t>Наименование расхода</t>
  </si>
  <si>
    <t>% исполнения</t>
  </si>
  <si>
    <t>от годовых назначений</t>
  </si>
  <si>
    <t>Отклонение</t>
  </si>
  <si>
    <t>1</t>
  </si>
  <si>
    <t>2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</si>
  <si>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</si>
  <si>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</si>
  <si>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</si>
  <si>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</si>
  <si>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</si>
  <si>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</si>
  <si>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</si>
  <si>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</si>
  <si>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</si>
  <si>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</si>
  <si>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</si>
  <si>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</si>
  <si>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</si>
  <si>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</si>
  <si>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</si>
  <si>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</si>
  <si>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</si>
  <si>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</si>
  <si>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</si>
  <si>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</si>
  <si>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</si>
  <si>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</si>
  <si>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</si>
  <si>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</si>
  <si>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</si>
  <si>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</si>
  <si>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</si>
  <si>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</si>
  <si>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</si>
  <si>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</si>
  <si>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</si>
  <si>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</si>
  <si>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</si>
  <si>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</si>
  <si>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</si>
  <si>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</si>
  <si>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</si>
  <si>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</si>
  <si>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</si>
  <si>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</si>
  <si>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</si>
  <si>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</si>
  <si>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</si>
  <si>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</si>
  <si>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</si>
  <si>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</si>
  <si>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</si>
  <si>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</si>
  <si>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</si>
  <si>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</si>
  <si>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Физическая культура</t>
  </si>
  <si>
    <t>ИТОГО</t>
  </si>
  <si>
    <t>ПЛАН</t>
  </si>
  <si>
    <t>Приложение № 3</t>
  </si>
  <si>
    <t>к решению Совета депутатов городского поселения "Вельское"</t>
  </si>
  <si>
    <t>Вельского муниципального района Архангельской области</t>
  </si>
  <si>
    <t>на 2024 год</t>
  </si>
  <si>
    <t>Исполнение на 01.04.2024 г.</t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</si>
  <si>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ahoma"/>
        <family val="2"/>
      </rPr>
      <t>Ед.измерения Руб.</t>
    </r>
  </si>
  <si>
    <t>ОБСЛУЖИВАНИЕ ГОСУДАРСТВЕННОГО И МУНИЦИПАЛЬНОГО ДОЛГА</t>
  </si>
  <si>
    <t>Обслуживание государственного муниципального долга</t>
  </si>
  <si>
    <t>ИСПОЛНЕНИЕ РАСХОДНОЙ ЧАСТИ по разделам по подразделам по функциональной классификации расходов бюджета городского поселения "Вельское" Вельского муниципального района Архангельской области                             за 1 квартал 2024 года</t>
  </si>
  <si>
    <t>"Об информации об исполнении бюджета городского поселения "Вельское" Вельского муниципального района Архангельской области за 1 квартал 2024 года"</t>
  </si>
  <si>
    <t>от 04.06.2024г. № 214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</si>
</sst>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4" fontId="4" fillId="33" borderId="14" xfId="0" applyNumberFormat="1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2" fontId="5" fillId="33" borderId="16" xfId="0" applyNumberFormat="1" applyFont="1" applyFill="1" applyBorder="1" applyAlignment="1">
      <alignment horizontal="right" vertical="center" wrapText="1"/>
    </xf>
    <xf numFmtId="4" fontId="8" fillId="33" borderId="14" xfId="0" applyNumberFormat="1" applyFont="1" applyFill="1" applyBorder="1" applyAlignment="1">
      <alignment horizontal="right" vertical="center" wrapText="1"/>
    </xf>
    <xf numFmtId="2" fontId="4" fillId="33" borderId="14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top" wrapText="1"/>
    </xf>
    <xf numFmtId="4" fontId="8" fillId="33" borderId="2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0.7109375" style="1" customWidth="1"/>
    <col min="2" max="2" width="0.2890625" style="1" customWidth="1"/>
    <col min="3" max="3" width="4.7109375" style="1" customWidth="1"/>
    <col min="4" max="4" width="3.7109375" style="1" customWidth="1"/>
    <col min="5" max="5" width="0.2890625" style="1" customWidth="1"/>
    <col min="6" max="6" width="2.7109375" style="1" customWidth="1"/>
    <col min="7" max="7" width="10.7109375" style="1" customWidth="1"/>
    <col min="8" max="8" width="22.140625" style="1" customWidth="1"/>
    <col min="9" max="9" width="10.7109375" style="1" customWidth="1"/>
    <col min="10" max="10" width="3.8515625" style="1" customWidth="1"/>
    <col min="11" max="11" width="14.421875" style="1" customWidth="1"/>
    <col min="12" max="12" width="11.140625" style="1" customWidth="1"/>
    <col min="13" max="13" width="4.7109375" style="1" customWidth="1"/>
    <col min="14" max="14" width="8.57421875" style="1" customWidth="1"/>
  </cols>
  <sheetData>
    <row r="1" spans="9:14" ht="12.75">
      <c r="I1" s="6"/>
      <c r="J1" s="6"/>
      <c r="K1" s="6" t="s">
        <v>61</v>
      </c>
      <c r="L1" s="6"/>
      <c r="M1" s="6"/>
      <c r="N1" s="6"/>
    </row>
    <row r="2" spans="9:14" ht="12.75">
      <c r="I2" s="6" t="s">
        <v>62</v>
      </c>
      <c r="J2" s="6"/>
      <c r="K2" s="6"/>
      <c r="L2" s="6"/>
      <c r="M2" s="6"/>
      <c r="N2" s="6"/>
    </row>
    <row r="3" spans="9:14" ht="12.75">
      <c r="I3" s="6" t="s">
        <v>63</v>
      </c>
      <c r="J3" s="6"/>
      <c r="K3" s="6"/>
      <c r="L3" s="6"/>
      <c r="M3" s="6"/>
      <c r="N3" s="6"/>
    </row>
    <row r="4" spans="9:14" ht="12.75">
      <c r="I4" s="6"/>
      <c r="J4" s="6"/>
      <c r="K4" s="6"/>
      <c r="L4" s="6"/>
      <c r="M4" s="6"/>
      <c r="N4" s="6"/>
    </row>
    <row r="5" spans="9:14" ht="21" customHeight="1">
      <c r="I5" s="20" t="s">
        <v>70</v>
      </c>
      <c r="J5" s="21"/>
      <c r="K5" s="21"/>
      <c r="L5" s="21"/>
      <c r="M5" s="21"/>
      <c r="N5" s="21"/>
    </row>
    <row r="6" spans="9:14" ht="25.5" customHeight="1">
      <c r="I6" s="21"/>
      <c r="J6" s="21"/>
      <c r="K6" s="21"/>
      <c r="L6" s="21"/>
      <c r="M6" s="21"/>
      <c r="N6" s="21"/>
    </row>
    <row r="7" spans="9:14" ht="12.75">
      <c r="I7" s="6"/>
      <c r="J7" s="6"/>
      <c r="K7" s="6" t="s">
        <v>71</v>
      </c>
      <c r="L7" s="6"/>
      <c r="M7" s="6"/>
      <c r="N7" s="6"/>
    </row>
    <row r="8" spans="1:14" s="1" customFormat="1" ht="43.5" customHeight="1">
      <c r="A8" s="31" t="s">
        <v>69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s="1" customFormat="1" ht="6" customHeight="1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s="1" customFormat="1" ht="27" customHeight="1" hidden="1" thickBot="1">
      <c r="A10" s="22" t="s">
        <v>66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1" customFormat="1" ht="13.5" customHeight="1" thickBot="1">
      <c r="A11" s="23" t="s">
        <v>1</v>
      </c>
      <c r="B11" s="23"/>
      <c r="C11" s="24" t="s">
        <v>2</v>
      </c>
      <c r="D11" s="24"/>
      <c r="E11" s="24"/>
      <c r="F11" s="24"/>
      <c r="G11" s="24"/>
      <c r="H11" s="24"/>
      <c r="I11" s="25" t="s">
        <v>60</v>
      </c>
      <c r="J11" s="26"/>
      <c r="K11" s="23" t="s">
        <v>65</v>
      </c>
      <c r="L11" s="2" t="s">
        <v>3</v>
      </c>
      <c r="M11" s="29" t="s">
        <v>5</v>
      </c>
      <c r="N11" s="29"/>
    </row>
    <row r="12" spans="1:14" s="1" customFormat="1" ht="33.75" customHeight="1">
      <c r="A12" s="23"/>
      <c r="B12" s="23"/>
      <c r="C12" s="24"/>
      <c r="D12" s="24"/>
      <c r="E12" s="24"/>
      <c r="F12" s="24"/>
      <c r="G12" s="24"/>
      <c r="H12" s="24"/>
      <c r="I12" s="27" t="s">
        <v>64</v>
      </c>
      <c r="J12" s="28"/>
      <c r="K12" s="23"/>
      <c r="L12" s="3" t="s">
        <v>4</v>
      </c>
      <c r="M12" s="30" t="s">
        <v>4</v>
      </c>
      <c r="N12" s="30"/>
    </row>
    <row r="13" spans="1:14" s="1" customFormat="1" ht="12.75" customHeight="1" thickBot="1">
      <c r="A13" s="17" t="s">
        <v>6</v>
      </c>
      <c r="B13" s="17"/>
      <c r="C13" s="18" t="s">
        <v>7</v>
      </c>
      <c r="D13" s="18"/>
      <c r="E13" s="18"/>
      <c r="F13" s="18"/>
      <c r="G13" s="18"/>
      <c r="H13" s="18"/>
      <c r="I13" s="18">
        <v>3</v>
      </c>
      <c r="J13" s="18"/>
      <c r="K13" s="4">
        <v>4</v>
      </c>
      <c r="L13" s="5">
        <v>5</v>
      </c>
      <c r="M13" s="19">
        <v>6</v>
      </c>
      <c r="N13" s="19"/>
    </row>
    <row r="14" spans="1:14" s="1" customFormat="1" ht="30.75" customHeight="1">
      <c r="A14" s="33" t="s">
        <v>8</v>
      </c>
      <c r="B14" s="33"/>
      <c r="C14" s="34" t="s">
        <v>9</v>
      </c>
      <c r="D14" s="34"/>
      <c r="E14" s="34"/>
      <c r="F14" s="34"/>
      <c r="G14" s="34"/>
      <c r="H14" s="34"/>
      <c r="I14" s="35">
        <f>I15+I16+I17+I18+I19</f>
        <v>35891838.5</v>
      </c>
      <c r="J14" s="35"/>
      <c r="K14" s="12">
        <f>K15+K16+K17+K19</f>
        <v>6816337.5600000005</v>
      </c>
      <c r="L14" s="8">
        <f>K14*100/I14</f>
        <v>18.99133018778071</v>
      </c>
      <c r="M14" s="36">
        <f>I14-K14</f>
        <v>29075500.939999998</v>
      </c>
      <c r="N14" s="36"/>
    </row>
    <row r="15" spans="1:14" s="1" customFormat="1" ht="48" customHeight="1">
      <c r="A15" s="33" t="s">
        <v>10</v>
      </c>
      <c r="B15" s="33"/>
      <c r="C15" s="34" t="s">
        <v>11</v>
      </c>
      <c r="D15" s="34"/>
      <c r="E15" s="34"/>
      <c r="F15" s="34"/>
      <c r="G15" s="34"/>
      <c r="H15" s="34"/>
      <c r="I15" s="37">
        <v>2343700</v>
      </c>
      <c r="J15" s="37"/>
      <c r="K15" s="7">
        <v>470137.18</v>
      </c>
      <c r="L15" s="8">
        <f aca="true" t="shared" si="0" ref="L15:L42">K15*100/I15</f>
        <v>20.05961428510475</v>
      </c>
      <c r="M15" s="36">
        <f aca="true" t="shared" si="1" ref="M15:M42">I15-K15</f>
        <v>1873562.82</v>
      </c>
      <c r="N15" s="36"/>
    </row>
    <row r="16" spans="1:14" s="1" customFormat="1" ht="63" customHeight="1">
      <c r="A16" s="33" t="s">
        <v>12</v>
      </c>
      <c r="B16" s="33"/>
      <c r="C16" s="34" t="s">
        <v>13</v>
      </c>
      <c r="D16" s="34"/>
      <c r="E16" s="34"/>
      <c r="F16" s="34"/>
      <c r="G16" s="34"/>
      <c r="H16" s="34"/>
      <c r="I16" s="37">
        <v>32310765.5</v>
      </c>
      <c r="J16" s="37"/>
      <c r="K16" s="7">
        <v>6295010.65</v>
      </c>
      <c r="L16" s="8">
        <f t="shared" si="0"/>
        <v>19.48270352802381</v>
      </c>
      <c r="M16" s="36">
        <f t="shared" si="1"/>
        <v>26015754.85</v>
      </c>
      <c r="N16" s="36"/>
    </row>
    <row r="17" spans="1:14" s="1" customFormat="1" ht="45" customHeight="1">
      <c r="A17" s="33" t="s">
        <v>14</v>
      </c>
      <c r="B17" s="33"/>
      <c r="C17" s="34" t="s">
        <v>15</v>
      </c>
      <c r="D17" s="34"/>
      <c r="E17" s="34"/>
      <c r="F17" s="34"/>
      <c r="G17" s="34"/>
      <c r="H17" s="34"/>
      <c r="I17" s="37">
        <v>65233</v>
      </c>
      <c r="J17" s="37"/>
      <c r="K17" s="7">
        <v>0</v>
      </c>
      <c r="L17" s="8">
        <f t="shared" si="0"/>
        <v>0</v>
      </c>
      <c r="M17" s="36">
        <f t="shared" si="1"/>
        <v>65233</v>
      </c>
      <c r="N17" s="36"/>
    </row>
    <row r="18" spans="1:14" s="1" customFormat="1" ht="26.25" customHeight="1">
      <c r="A18" s="33" t="s">
        <v>16</v>
      </c>
      <c r="B18" s="33"/>
      <c r="C18" s="34" t="s">
        <v>17</v>
      </c>
      <c r="D18" s="34"/>
      <c r="E18" s="34"/>
      <c r="F18" s="34"/>
      <c r="G18" s="34"/>
      <c r="H18" s="34"/>
      <c r="I18" s="37">
        <v>458140</v>
      </c>
      <c r="J18" s="37"/>
      <c r="K18" s="13">
        <v>0</v>
      </c>
      <c r="L18" s="8">
        <f t="shared" si="0"/>
        <v>0</v>
      </c>
      <c r="M18" s="36">
        <f>I18-K18</f>
        <v>458140</v>
      </c>
      <c r="N18" s="36"/>
    </row>
    <row r="19" spans="1:14" s="1" customFormat="1" ht="27" customHeight="1">
      <c r="A19" s="33" t="s">
        <v>18</v>
      </c>
      <c r="B19" s="33"/>
      <c r="C19" s="34" t="s">
        <v>19</v>
      </c>
      <c r="D19" s="34"/>
      <c r="E19" s="34"/>
      <c r="F19" s="34"/>
      <c r="G19" s="34"/>
      <c r="H19" s="34"/>
      <c r="I19" s="37">
        <v>714000</v>
      </c>
      <c r="J19" s="37"/>
      <c r="K19" s="7">
        <v>51189.73</v>
      </c>
      <c r="L19" s="8">
        <f t="shared" si="0"/>
        <v>7.169429971988795</v>
      </c>
      <c r="M19" s="36">
        <f t="shared" si="1"/>
        <v>662810.27</v>
      </c>
      <c r="N19" s="36"/>
    </row>
    <row r="20" spans="1:14" s="1" customFormat="1" ht="34.5" customHeight="1">
      <c r="A20" s="33" t="s">
        <v>20</v>
      </c>
      <c r="B20" s="33"/>
      <c r="C20" s="34" t="s">
        <v>21</v>
      </c>
      <c r="D20" s="34"/>
      <c r="E20" s="34"/>
      <c r="F20" s="34"/>
      <c r="G20" s="34"/>
      <c r="H20" s="34"/>
      <c r="I20" s="35">
        <f>I21+I22</f>
        <v>2575912</v>
      </c>
      <c r="J20" s="35"/>
      <c r="K20" s="12">
        <f>K21+K22</f>
        <v>191718.24</v>
      </c>
      <c r="L20" s="8">
        <f t="shared" si="0"/>
        <v>7.442732515707059</v>
      </c>
      <c r="M20" s="36">
        <f t="shared" si="1"/>
        <v>2384193.76</v>
      </c>
      <c r="N20" s="36"/>
    </row>
    <row r="21" spans="1:14" s="1" customFormat="1" ht="48.75" customHeight="1">
      <c r="A21" s="33" t="s">
        <v>22</v>
      </c>
      <c r="B21" s="33"/>
      <c r="C21" s="34" t="s">
        <v>23</v>
      </c>
      <c r="D21" s="34"/>
      <c r="E21" s="34"/>
      <c r="F21" s="34"/>
      <c r="G21" s="34"/>
      <c r="H21" s="34"/>
      <c r="I21" s="37">
        <v>2315912</v>
      </c>
      <c r="J21" s="37"/>
      <c r="K21" s="7">
        <v>191718.24</v>
      </c>
      <c r="L21" s="8">
        <f t="shared" si="0"/>
        <v>8.278304184269523</v>
      </c>
      <c r="M21" s="36">
        <f t="shared" si="1"/>
        <v>2124193.76</v>
      </c>
      <c r="N21" s="36"/>
    </row>
    <row r="22" spans="1:14" s="1" customFormat="1" ht="39.75" customHeight="1">
      <c r="A22" s="33" t="s">
        <v>24</v>
      </c>
      <c r="B22" s="33"/>
      <c r="C22" s="34" t="s">
        <v>25</v>
      </c>
      <c r="D22" s="34"/>
      <c r="E22" s="34"/>
      <c r="F22" s="34"/>
      <c r="G22" s="34"/>
      <c r="H22" s="34"/>
      <c r="I22" s="37">
        <v>260000</v>
      </c>
      <c r="J22" s="37"/>
      <c r="K22" s="7">
        <v>0</v>
      </c>
      <c r="L22" s="8">
        <f t="shared" si="0"/>
        <v>0</v>
      </c>
      <c r="M22" s="36">
        <f t="shared" si="1"/>
        <v>260000</v>
      </c>
      <c r="N22" s="36"/>
    </row>
    <row r="23" spans="1:14" s="1" customFormat="1" ht="27" customHeight="1">
      <c r="A23" s="33" t="s">
        <v>26</v>
      </c>
      <c r="B23" s="33"/>
      <c r="C23" s="34" t="s">
        <v>27</v>
      </c>
      <c r="D23" s="34"/>
      <c r="E23" s="34"/>
      <c r="F23" s="34"/>
      <c r="G23" s="34"/>
      <c r="H23" s="34"/>
      <c r="I23" s="35">
        <f>I24+I25+I26</f>
        <v>40866650</v>
      </c>
      <c r="J23" s="35"/>
      <c r="K23" s="12">
        <f>K24+K25+K26</f>
        <v>7692560.35</v>
      </c>
      <c r="L23" s="8">
        <f t="shared" si="0"/>
        <v>18.82356481385188</v>
      </c>
      <c r="M23" s="36">
        <f t="shared" si="1"/>
        <v>33174089.65</v>
      </c>
      <c r="N23" s="36"/>
    </row>
    <row r="24" spans="1:14" s="1" customFormat="1" ht="27" customHeight="1">
      <c r="A24" s="33" t="s">
        <v>28</v>
      </c>
      <c r="B24" s="33"/>
      <c r="C24" s="34" t="s">
        <v>29</v>
      </c>
      <c r="D24" s="34"/>
      <c r="E24" s="34"/>
      <c r="F24" s="34"/>
      <c r="G24" s="34"/>
      <c r="H24" s="34"/>
      <c r="I24" s="37">
        <v>3000000</v>
      </c>
      <c r="J24" s="37"/>
      <c r="K24" s="7">
        <v>499992.43</v>
      </c>
      <c r="L24" s="8">
        <f t="shared" si="0"/>
        <v>16.666414333333332</v>
      </c>
      <c r="M24" s="36">
        <f t="shared" si="1"/>
        <v>2500007.57</v>
      </c>
      <c r="N24" s="36"/>
    </row>
    <row r="25" spans="1:14" s="1" customFormat="1" ht="27.75" customHeight="1">
      <c r="A25" s="33" t="s">
        <v>30</v>
      </c>
      <c r="B25" s="33"/>
      <c r="C25" s="34" t="s">
        <v>31</v>
      </c>
      <c r="D25" s="34"/>
      <c r="E25" s="34"/>
      <c r="F25" s="34"/>
      <c r="G25" s="34"/>
      <c r="H25" s="34"/>
      <c r="I25" s="37">
        <v>37100650</v>
      </c>
      <c r="J25" s="37"/>
      <c r="K25" s="7">
        <v>7144841.8</v>
      </c>
      <c r="L25" s="8">
        <f t="shared" si="0"/>
        <v>19.25799628847473</v>
      </c>
      <c r="M25" s="36">
        <f t="shared" si="1"/>
        <v>29955808.2</v>
      </c>
      <c r="N25" s="36"/>
    </row>
    <row r="26" spans="1:14" s="1" customFormat="1" ht="27" customHeight="1">
      <c r="A26" s="33" t="s">
        <v>32</v>
      </c>
      <c r="B26" s="33"/>
      <c r="C26" s="34" t="s">
        <v>33</v>
      </c>
      <c r="D26" s="34"/>
      <c r="E26" s="34"/>
      <c r="F26" s="34"/>
      <c r="G26" s="34"/>
      <c r="H26" s="34"/>
      <c r="I26" s="37">
        <v>766000</v>
      </c>
      <c r="J26" s="37"/>
      <c r="K26" s="7">
        <v>47726.12</v>
      </c>
      <c r="L26" s="8">
        <f t="shared" si="0"/>
        <v>6.230563968668407</v>
      </c>
      <c r="M26" s="36">
        <f t="shared" si="1"/>
        <v>718273.88</v>
      </c>
      <c r="N26" s="36"/>
    </row>
    <row r="27" spans="1:14" s="1" customFormat="1" ht="24" customHeight="1">
      <c r="A27" s="33" t="s">
        <v>34</v>
      </c>
      <c r="B27" s="33"/>
      <c r="C27" s="34" t="s">
        <v>35</v>
      </c>
      <c r="D27" s="34"/>
      <c r="E27" s="34"/>
      <c r="F27" s="34"/>
      <c r="G27" s="34"/>
      <c r="H27" s="34"/>
      <c r="I27" s="35">
        <f>I28+I29+I30</f>
        <v>71704742.61</v>
      </c>
      <c r="J27" s="35"/>
      <c r="K27" s="12">
        <f>K28+K29+K30</f>
        <v>12353689.62</v>
      </c>
      <c r="L27" s="8">
        <f t="shared" si="0"/>
        <v>17.228553050097894</v>
      </c>
      <c r="M27" s="36">
        <f t="shared" si="1"/>
        <v>59351052.99</v>
      </c>
      <c r="N27" s="36"/>
    </row>
    <row r="28" spans="1:14" s="1" customFormat="1" ht="26.25" customHeight="1">
      <c r="A28" s="33" t="s">
        <v>36</v>
      </c>
      <c r="B28" s="33"/>
      <c r="C28" s="34" t="s">
        <v>37</v>
      </c>
      <c r="D28" s="34"/>
      <c r="E28" s="34"/>
      <c r="F28" s="34"/>
      <c r="G28" s="34"/>
      <c r="H28" s="34"/>
      <c r="I28" s="37">
        <v>27162033.37</v>
      </c>
      <c r="J28" s="37"/>
      <c r="K28" s="7">
        <v>5653839.72</v>
      </c>
      <c r="L28" s="8">
        <f t="shared" si="0"/>
        <v>20.8152300049987</v>
      </c>
      <c r="M28" s="36">
        <f t="shared" si="1"/>
        <v>21508193.650000002</v>
      </c>
      <c r="N28" s="36"/>
    </row>
    <row r="29" spans="1:14" s="1" customFormat="1" ht="22.5" customHeight="1">
      <c r="A29" s="33" t="s">
        <v>38</v>
      </c>
      <c r="B29" s="33"/>
      <c r="C29" s="34" t="s">
        <v>39</v>
      </c>
      <c r="D29" s="34"/>
      <c r="E29" s="34"/>
      <c r="F29" s="34"/>
      <c r="G29" s="34"/>
      <c r="H29" s="34"/>
      <c r="I29" s="37">
        <v>11034308.46</v>
      </c>
      <c r="J29" s="37"/>
      <c r="K29" s="7">
        <v>839107.97</v>
      </c>
      <c r="L29" s="8">
        <f t="shared" si="0"/>
        <v>7.604536097951352</v>
      </c>
      <c r="M29" s="36">
        <f t="shared" si="1"/>
        <v>10195200.49</v>
      </c>
      <c r="N29" s="36"/>
    </row>
    <row r="30" spans="1:14" s="1" customFormat="1" ht="28.5" customHeight="1">
      <c r="A30" s="33" t="s">
        <v>40</v>
      </c>
      <c r="B30" s="33"/>
      <c r="C30" s="34" t="s">
        <v>41</v>
      </c>
      <c r="D30" s="34"/>
      <c r="E30" s="34"/>
      <c r="F30" s="34"/>
      <c r="G30" s="34"/>
      <c r="H30" s="34"/>
      <c r="I30" s="37">
        <v>33508400.78</v>
      </c>
      <c r="J30" s="37"/>
      <c r="K30" s="7">
        <v>5860741.93</v>
      </c>
      <c r="L30" s="8">
        <f t="shared" si="0"/>
        <v>17.490365978605798</v>
      </c>
      <c r="M30" s="36">
        <f t="shared" si="1"/>
        <v>27647658.85</v>
      </c>
      <c r="N30" s="36"/>
    </row>
    <row r="31" spans="1:14" s="1" customFormat="1" ht="25.5" customHeight="1">
      <c r="A31" s="33" t="s">
        <v>42</v>
      </c>
      <c r="B31" s="33"/>
      <c r="C31" s="34" t="s">
        <v>43</v>
      </c>
      <c r="D31" s="34"/>
      <c r="E31" s="34"/>
      <c r="F31" s="34"/>
      <c r="G31" s="34"/>
      <c r="H31" s="34"/>
      <c r="I31" s="35">
        <f>I32</f>
        <v>234000</v>
      </c>
      <c r="J31" s="35"/>
      <c r="K31" s="12">
        <f>K32</f>
        <v>30197</v>
      </c>
      <c r="L31" s="8">
        <f t="shared" si="0"/>
        <v>12.904700854700854</v>
      </c>
      <c r="M31" s="36">
        <f t="shared" si="1"/>
        <v>203803</v>
      </c>
      <c r="N31" s="36"/>
    </row>
    <row r="32" spans="1:14" s="1" customFormat="1" ht="24" customHeight="1">
      <c r="A32" s="33" t="s">
        <v>44</v>
      </c>
      <c r="B32" s="33"/>
      <c r="C32" s="34" t="s">
        <v>45</v>
      </c>
      <c r="D32" s="34"/>
      <c r="E32" s="34"/>
      <c r="F32" s="34"/>
      <c r="G32" s="34"/>
      <c r="H32" s="34"/>
      <c r="I32" s="37">
        <v>234000</v>
      </c>
      <c r="J32" s="37"/>
      <c r="K32" s="7">
        <v>30197</v>
      </c>
      <c r="L32" s="8">
        <f t="shared" si="0"/>
        <v>12.904700854700854</v>
      </c>
      <c r="M32" s="36">
        <f t="shared" si="1"/>
        <v>203803</v>
      </c>
      <c r="N32" s="36"/>
    </row>
    <row r="33" spans="1:14" s="1" customFormat="1" ht="30" customHeight="1">
      <c r="A33" s="33" t="s">
        <v>46</v>
      </c>
      <c r="B33" s="33"/>
      <c r="C33" s="34" t="s">
        <v>47</v>
      </c>
      <c r="D33" s="34"/>
      <c r="E33" s="34"/>
      <c r="F33" s="34"/>
      <c r="G33" s="34"/>
      <c r="H33" s="34"/>
      <c r="I33" s="35">
        <f>I34</f>
        <v>14853012.62</v>
      </c>
      <c r="J33" s="35"/>
      <c r="K33" s="12">
        <f>K34</f>
        <v>2382081.94</v>
      </c>
      <c r="L33" s="8">
        <f t="shared" si="0"/>
        <v>16.037702255719218</v>
      </c>
      <c r="M33" s="36">
        <f t="shared" si="1"/>
        <v>12470930.68</v>
      </c>
      <c r="N33" s="36"/>
    </row>
    <row r="34" spans="1:14" s="1" customFormat="1" ht="36" customHeight="1">
      <c r="A34" s="33" t="s">
        <v>48</v>
      </c>
      <c r="B34" s="33"/>
      <c r="C34" s="34" t="s">
        <v>49</v>
      </c>
      <c r="D34" s="34"/>
      <c r="E34" s="34"/>
      <c r="F34" s="34"/>
      <c r="G34" s="34"/>
      <c r="H34" s="34"/>
      <c r="I34" s="37">
        <v>14853012.62</v>
      </c>
      <c r="J34" s="37"/>
      <c r="K34" s="7">
        <v>2382081.94</v>
      </c>
      <c r="L34" s="8">
        <f t="shared" si="0"/>
        <v>16.037702255719218</v>
      </c>
      <c r="M34" s="36">
        <f t="shared" si="1"/>
        <v>12470930.68</v>
      </c>
      <c r="N34" s="36"/>
    </row>
    <row r="35" spans="1:14" s="1" customFormat="1" ht="28.5" customHeight="1">
      <c r="A35" s="33" t="s">
        <v>50</v>
      </c>
      <c r="B35" s="33"/>
      <c r="C35" s="34" t="s">
        <v>51</v>
      </c>
      <c r="D35" s="34"/>
      <c r="E35" s="34"/>
      <c r="F35" s="34"/>
      <c r="G35" s="34"/>
      <c r="H35" s="34"/>
      <c r="I35" s="35">
        <f>I36+I37</f>
        <v>960000</v>
      </c>
      <c r="J35" s="35"/>
      <c r="K35" s="12">
        <f>K36+K37</f>
        <v>144807.39</v>
      </c>
      <c r="L35" s="8">
        <f t="shared" si="0"/>
        <v>15.084103125000002</v>
      </c>
      <c r="M35" s="36">
        <f t="shared" si="1"/>
        <v>815192.61</v>
      </c>
      <c r="N35" s="36"/>
    </row>
    <row r="36" spans="1:14" s="1" customFormat="1" ht="27" customHeight="1">
      <c r="A36" s="33" t="s">
        <v>52</v>
      </c>
      <c r="B36" s="33"/>
      <c r="C36" s="34" t="s">
        <v>53</v>
      </c>
      <c r="D36" s="34"/>
      <c r="E36" s="34"/>
      <c r="F36" s="34"/>
      <c r="G36" s="34"/>
      <c r="H36" s="34"/>
      <c r="I36" s="37">
        <v>600000</v>
      </c>
      <c r="J36" s="37"/>
      <c r="K36" s="9">
        <v>144807.39</v>
      </c>
      <c r="L36" s="8">
        <f t="shared" si="0"/>
        <v>24.134565000000002</v>
      </c>
      <c r="M36" s="36">
        <f t="shared" si="1"/>
        <v>455192.61</v>
      </c>
      <c r="N36" s="36"/>
    </row>
    <row r="37" spans="1:14" s="1" customFormat="1" ht="27" customHeight="1">
      <c r="A37" s="33" t="s">
        <v>54</v>
      </c>
      <c r="B37" s="33"/>
      <c r="C37" s="34" t="s">
        <v>55</v>
      </c>
      <c r="D37" s="34"/>
      <c r="E37" s="34"/>
      <c r="F37" s="34"/>
      <c r="G37" s="34"/>
      <c r="H37" s="34"/>
      <c r="I37" s="37">
        <v>360000</v>
      </c>
      <c r="J37" s="37"/>
      <c r="K37" s="7">
        <v>0</v>
      </c>
      <c r="L37" s="8">
        <f t="shared" si="0"/>
        <v>0</v>
      </c>
      <c r="M37" s="36">
        <f t="shared" si="1"/>
        <v>360000</v>
      </c>
      <c r="N37" s="36"/>
    </row>
    <row r="38" spans="1:14" s="1" customFormat="1" ht="24.75" customHeight="1">
      <c r="A38" s="33" t="s">
        <v>56</v>
      </c>
      <c r="B38" s="33"/>
      <c r="C38" s="34" t="s">
        <v>57</v>
      </c>
      <c r="D38" s="34"/>
      <c r="E38" s="34"/>
      <c r="F38" s="34"/>
      <c r="G38" s="34"/>
      <c r="H38" s="34"/>
      <c r="I38" s="35">
        <f>I39</f>
        <v>466860</v>
      </c>
      <c r="J38" s="35"/>
      <c r="K38" s="12">
        <f>K39</f>
        <v>81860</v>
      </c>
      <c r="L38" s="8">
        <f t="shared" si="0"/>
        <v>17.534164417598422</v>
      </c>
      <c r="M38" s="36">
        <f t="shared" si="1"/>
        <v>385000</v>
      </c>
      <c r="N38" s="36"/>
    </row>
    <row r="39" spans="1:14" s="1" customFormat="1" ht="24.75" customHeight="1">
      <c r="A39" s="33">
        <v>1101</v>
      </c>
      <c r="B39" s="33"/>
      <c r="C39" s="34" t="s">
        <v>58</v>
      </c>
      <c r="D39" s="34"/>
      <c r="E39" s="34"/>
      <c r="F39" s="34"/>
      <c r="G39" s="34"/>
      <c r="H39" s="34"/>
      <c r="I39" s="38">
        <v>466860</v>
      </c>
      <c r="J39" s="47"/>
      <c r="K39" s="12">
        <v>81860</v>
      </c>
      <c r="L39" s="8">
        <f t="shared" si="0"/>
        <v>17.534164417598422</v>
      </c>
      <c r="M39" s="36">
        <f>I39-K39</f>
        <v>385000</v>
      </c>
      <c r="N39" s="36"/>
    </row>
    <row r="40" spans="1:14" s="1" customFormat="1" ht="24.75" customHeight="1">
      <c r="A40" s="33">
        <v>1300</v>
      </c>
      <c r="B40" s="33"/>
      <c r="C40" s="45" t="s">
        <v>67</v>
      </c>
      <c r="D40" s="34"/>
      <c r="E40" s="34"/>
      <c r="F40" s="34"/>
      <c r="G40" s="34"/>
      <c r="H40" s="34"/>
      <c r="I40" s="38">
        <f>I41</f>
        <v>650000</v>
      </c>
      <c r="J40" s="39"/>
      <c r="K40" s="12">
        <f>K41</f>
        <v>0</v>
      </c>
      <c r="L40" s="8">
        <f t="shared" si="0"/>
        <v>0</v>
      </c>
      <c r="M40" s="36">
        <f>I40-K40</f>
        <v>650000</v>
      </c>
      <c r="N40" s="36"/>
    </row>
    <row r="41" spans="1:14" s="1" customFormat="1" ht="20.25" customHeight="1" thickBot="1">
      <c r="A41" s="33">
        <v>1301</v>
      </c>
      <c r="B41" s="33"/>
      <c r="C41" s="45" t="s">
        <v>68</v>
      </c>
      <c r="D41" s="34"/>
      <c r="E41" s="34"/>
      <c r="F41" s="34"/>
      <c r="G41" s="34"/>
      <c r="H41" s="34"/>
      <c r="I41" s="37">
        <v>650000</v>
      </c>
      <c r="J41" s="37"/>
      <c r="K41" s="7">
        <v>0</v>
      </c>
      <c r="L41" s="8">
        <f t="shared" si="0"/>
        <v>0</v>
      </c>
      <c r="M41" s="40">
        <f t="shared" si="1"/>
        <v>650000</v>
      </c>
      <c r="N41" s="40"/>
    </row>
    <row r="42" spans="1:14" s="1" customFormat="1" ht="26.25" customHeight="1" thickBot="1">
      <c r="A42" s="41" t="s">
        <v>59</v>
      </c>
      <c r="B42" s="41"/>
      <c r="C42" s="41"/>
      <c r="D42" s="41"/>
      <c r="E42" s="41"/>
      <c r="F42" s="41"/>
      <c r="G42" s="41"/>
      <c r="H42" s="41"/>
      <c r="I42" s="42">
        <f>I14+I20+I23+I27+I31+I33+I35+I38+I40</f>
        <v>168203015.73000002</v>
      </c>
      <c r="J42" s="42"/>
      <c r="K42" s="10">
        <f>K14+K20+K23+K27+K31+K33+K35+K38+K40</f>
        <v>29693252.1</v>
      </c>
      <c r="L42" s="11">
        <f t="shared" si="0"/>
        <v>17.65322219172556</v>
      </c>
      <c r="M42" s="43">
        <f t="shared" si="1"/>
        <v>138509763.63000003</v>
      </c>
      <c r="N42" s="44"/>
    </row>
    <row r="43" spans="1:14" s="1" customFormat="1" ht="15.75" customHeight="1">
      <c r="A43" s="46" t="s">
        <v>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</sheetData>
  <sheetProtection/>
  <mergeCells count="131">
    <mergeCell ref="A43:N43"/>
    <mergeCell ref="A38:B38"/>
    <mergeCell ref="C38:H38"/>
    <mergeCell ref="I38:J38"/>
    <mergeCell ref="M38:N38"/>
    <mergeCell ref="A41:B41"/>
    <mergeCell ref="C41:H41"/>
    <mergeCell ref="C39:H39"/>
    <mergeCell ref="A39:B39"/>
    <mergeCell ref="I39:J39"/>
    <mergeCell ref="A42:H42"/>
    <mergeCell ref="I42:J42"/>
    <mergeCell ref="M42:N42"/>
    <mergeCell ref="M39:N39"/>
    <mergeCell ref="A40:B40"/>
    <mergeCell ref="C40:H40"/>
    <mergeCell ref="A36:B36"/>
    <mergeCell ref="C36:H36"/>
    <mergeCell ref="I36:J36"/>
    <mergeCell ref="M36:N36"/>
    <mergeCell ref="I41:J41"/>
    <mergeCell ref="M41:N41"/>
    <mergeCell ref="A37:B37"/>
    <mergeCell ref="C37:H37"/>
    <mergeCell ref="I37:J37"/>
    <mergeCell ref="M37:N37"/>
    <mergeCell ref="A34:B34"/>
    <mergeCell ref="C34:H34"/>
    <mergeCell ref="I34:J34"/>
    <mergeCell ref="M34:N34"/>
    <mergeCell ref="A35:B35"/>
    <mergeCell ref="C35:H35"/>
    <mergeCell ref="I35:J35"/>
    <mergeCell ref="M35:N35"/>
    <mergeCell ref="A32:B32"/>
    <mergeCell ref="C32:H32"/>
    <mergeCell ref="I32:J32"/>
    <mergeCell ref="M32:N32"/>
    <mergeCell ref="A33:B33"/>
    <mergeCell ref="C33:H33"/>
    <mergeCell ref="I33:J33"/>
    <mergeCell ref="M33:N33"/>
    <mergeCell ref="A31:B31"/>
    <mergeCell ref="C31:H31"/>
    <mergeCell ref="I31:J31"/>
    <mergeCell ref="M31:N31"/>
    <mergeCell ref="A29:B29"/>
    <mergeCell ref="C29:H29"/>
    <mergeCell ref="I29:J29"/>
    <mergeCell ref="M29:N29"/>
    <mergeCell ref="A30:B30"/>
    <mergeCell ref="C30:H30"/>
    <mergeCell ref="I30:J30"/>
    <mergeCell ref="M30:N30"/>
    <mergeCell ref="A27:B27"/>
    <mergeCell ref="C27:H27"/>
    <mergeCell ref="I27:J27"/>
    <mergeCell ref="M27:N27"/>
    <mergeCell ref="A28:B28"/>
    <mergeCell ref="C28:H28"/>
    <mergeCell ref="I28:J28"/>
    <mergeCell ref="M28:N28"/>
    <mergeCell ref="A25:B25"/>
    <mergeCell ref="C25:H25"/>
    <mergeCell ref="I25:J25"/>
    <mergeCell ref="M25:N25"/>
    <mergeCell ref="A26:B26"/>
    <mergeCell ref="C26:H26"/>
    <mergeCell ref="I26:J26"/>
    <mergeCell ref="M26:N26"/>
    <mergeCell ref="A23:B23"/>
    <mergeCell ref="C23:H23"/>
    <mergeCell ref="I23:J23"/>
    <mergeCell ref="M23:N23"/>
    <mergeCell ref="A24:B24"/>
    <mergeCell ref="C24:H24"/>
    <mergeCell ref="I24:J24"/>
    <mergeCell ref="M24:N24"/>
    <mergeCell ref="A21:B21"/>
    <mergeCell ref="C21:H21"/>
    <mergeCell ref="I21:J21"/>
    <mergeCell ref="M21:N21"/>
    <mergeCell ref="A22:B22"/>
    <mergeCell ref="C22:H22"/>
    <mergeCell ref="I22:J22"/>
    <mergeCell ref="M22:N22"/>
    <mergeCell ref="A19:B19"/>
    <mergeCell ref="C19:H19"/>
    <mergeCell ref="I19:J19"/>
    <mergeCell ref="M19:N19"/>
    <mergeCell ref="A20:B20"/>
    <mergeCell ref="C20:H20"/>
    <mergeCell ref="I20:J20"/>
    <mergeCell ref="M20:N20"/>
    <mergeCell ref="I40:J40"/>
    <mergeCell ref="M40:N40"/>
    <mergeCell ref="A17:B17"/>
    <mergeCell ref="C17:H17"/>
    <mergeCell ref="I17:J17"/>
    <mergeCell ref="M17:N17"/>
    <mergeCell ref="A18:B18"/>
    <mergeCell ref="C18:H18"/>
    <mergeCell ref="I18:J18"/>
    <mergeCell ref="M18:N18"/>
    <mergeCell ref="A15:B15"/>
    <mergeCell ref="C15:H15"/>
    <mergeCell ref="I15:J15"/>
    <mergeCell ref="M15:N15"/>
    <mergeCell ref="A16:B16"/>
    <mergeCell ref="C16:H16"/>
    <mergeCell ref="I16:J16"/>
    <mergeCell ref="M16:N16"/>
    <mergeCell ref="I12:J12"/>
    <mergeCell ref="K11:K12"/>
    <mergeCell ref="M11:N11"/>
    <mergeCell ref="M12:N12"/>
    <mergeCell ref="A8:N8"/>
    <mergeCell ref="A14:B14"/>
    <mergeCell ref="C14:H14"/>
    <mergeCell ref="I14:J14"/>
    <mergeCell ref="M14:N14"/>
    <mergeCell ref="A9:N9"/>
    <mergeCell ref="A13:B13"/>
    <mergeCell ref="C13:H13"/>
    <mergeCell ref="I13:J13"/>
    <mergeCell ref="M13:N13"/>
    <mergeCell ref="I5:N6"/>
    <mergeCell ref="A10:N10"/>
    <mergeCell ref="A11:B12"/>
    <mergeCell ref="C11:H12"/>
    <mergeCell ref="I11:J11"/>
  </mergeCells>
  <printOptions/>
  <pageMargins left="0.5905511811023623" right="0" top="0.5905511811023623" bottom="0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Пользователь</cp:lastModifiedBy>
  <cp:lastPrinted>2024-06-04T12:54:59Z</cp:lastPrinted>
  <dcterms:created xsi:type="dcterms:W3CDTF">2023-01-26T13:11:47Z</dcterms:created>
  <dcterms:modified xsi:type="dcterms:W3CDTF">2024-06-04T12:55:28Z</dcterms:modified>
  <cp:category/>
  <cp:version/>
  <cp:contentType/>
  <cp:contentStatus/>
</cp:coreProperties>
</file>